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42C37B19-8D94-47DC-AD45-B83D44F87F28}" xr6:coauthVersionLast="47" xr6:coauthVersionMax="47" xr10:uidLastSave="{00000000-0000-0000-0000-000000000000}"/>
  <bookViews>
    <workbookView xWindow="-120" yWindow="-120" windowWidth="29040" windowHeight="15840" xr2:uid="{B7E2549A-C3F1-41C1-8FE0-3DE97B4A8558}"/>
  </bookViews>
  <sheets>
    <sheet name="提供データ" sheetId="1" r:id="rId1"/>
    <sheet name="コード一覧" sheetId="4" r:id="rId2"/>
  </sheets>
  <definedNames>
    <definedName name="講座">コード一覧!$B$4:$E$8</definedName>
    <definedName name="講師">コード一覧!$C$11:$E$12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1" l="1"/>
  <c r="H12" i="1"/>
  <c r="H10" i="1"/>
  <c r="H7" i="1"/>
  <c r="H5" i="1"/>
  <c r="H6" i="1"/>
  <c r="H8" i="1"/>
  <c r="H9" i="1"/>
  <c r="H11" i="1"/>
  <c r="H13" i="1"/>
  <c r="H4" i="1"/>
  <c r="E5" i="1"/>
  <c r="E6" i="1"/>
  <c r="E7" i="1"/>
  <c r="E8" i="1"/>
  <c r="E9" i="1"/>
  <c r="E10" i="1"/>
  <c r="E11" i="1"/>
  <c r="E12" i="1"/>
  <c r="E13" i="1"/>
  <c r="D5" i="1"/>
  <c r="D6" i="1"/>
  <c r="D7" i="1"/>
  <c r="D8" i="1"/>
  <c r="D9" i="1"/>
  <c r="D10" i="1"/>
  <c r="D11" i="1"/>
  <c r="D12" i="1"/>
  <c r="D13" i="1"/>
  <c r="D4" i="1"/>
  <c r="C5" i="1"/>
  <c r="C6" i="1"/>
  <c r="C7" i="1"/>
  <c r="C8" i="1"/>
  <c r="C9" i="1"/>
  <c r="C10" i="1"/>
  <c r="C11" i="1"/>
  <c r="C12" i="1"/>
  <c r="C13" i="1"/>
  <c r="C4" i="1"/>
</calcChain>
</file>

<file path=xl/sharedStrings.xml><?xml version="1.0" encoding="utf-8"?>
<sst xmlns="http://schemas.openxmlformats.org/spreadsheetml/2006/main" count="34" uniqueCount="28">
  <si>
    <t>コード</t>
    <phoneticPr fontId="1"/>
  </si>
  <si>
    <t>定員</t>
    <rPh sb="0" eb="2">
      <t>テイイン</t>
    </rPh>
    <phoneticPr fontId="1"/>
  </si>
  <si>
    <t>料金</t>
    <rPh sb="0" eb="2">
      <t>リョウキン</t>
    </rPh>
    <phoneticPr fontId="1"/>
  </si>
  <si>
    <t>講座一覧</t>
    <rPh sb="0" eb="2">
      <t>コウザ</t>
    </rPh>
    <rPh sb="2" eb="4">
      <t>イチラン</t>
    </rPh>
    <phoneticPr fontId="1"/>
  </si>
  <si>
    <t>講座名</t>
    <rPh sb="0" eb="3">
      <t>コウザメイ</t>
    </rPh>
    <phoneticPr fontId="1"/>
  </si>
  <si>
    <t>応募人数</t>
    <rPh sb="0" eb="4">
      <t>オウボニンズウ</t>
    </rPh>
    <phoneticPr fontId="1"/>
  </si>
  <si>
    <t>料金合計</t>
    <rPh sb="0" eb="2">
      <t>リョウキン</t>
    </rPh>
    <rPh sb="2" eb="4">
      <t>ゴウケイ</t>
    </rPh>
    <phoneticPr fontId="1"/>
  </si>
  <si>
    <t>エクセル</t>
    <phoneticPr fontId="1"/>
  </si>
  <si>
    <t>ワード</t>
    <phoneticPr fontId="1"/>
  </si>
  <si>
    <t>基本操作</t>
    <rPh sb="0" eb="2">
      <t>キホン</t>
    </rPh>
    <rPh sb="2" eb="4">
      <t>ソウサ</t>
    </rPh>
    <phoneticPr fontId="1"/>
  </si>
  <si>
    <t>講師</t>
    <rPh sb="0" eb="2">
      <t>コウシ</t>
    </rPh>
    <phoneticPr fontId="1"/>
  </si>
  <si>
    <t>ぽこそん</t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</si>
  <si>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</si>
  <si>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</si>
  <si>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ネット</t>
    <phoneticPr fontId="1"/>
  </si>
  <si>
    <t>スマホ</t>
    <phoneticPr fontId="1"/>
  </si>
  <si>
    <t>講座名</t>
    <rPh sb="0" eb="2">
      <t>コウザ</t>
    </rPh>
    <rPh sb="2" eb="3">
      <t>メイ</t>
    </rPh>
    <phoneticPr fontId="1"/>
  </si>
  <si>
    <t>講座コード</t>
    <rPh sb="0" eb="2">
      <t>コウザ</t>
    </rPh>
    <phoneticPr fontId="1"/>
  </si>
  <si>
    <t>講師コード</t>
    <rPh sb="0" eb="2">
      <t>コウシ</t>
    </rPh>
    <phoneticPr fontId="1"/>
  </si>
  <si>
    <t>開始日</t>
    <rPh sb="0" eb="3">
      <t>カイシビ</t>
    </rPh>
    <phoneticPr fontId="1"/>
  </si>
  <si>
    <t>担当講師</t>
    <rPh sb="0" eb="4">
      <t>タントウコウシ</t>
    </rPh>
    <phoneticPr fontId="1"/>
  </si>
  <si>
    <t>103-1</t>
  </si>
  <si>
    <t>100-2</t>
  </si>
  <si>
    <t>104-2</t>
  </si>
  <si>
    <t>103-2</t>
  </si>
  <si>
    <t>104-3</t>
  </si>
  <si>
    <t>103-3</t>
  </si>
  <si>
    <t>103-1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</si>
</sst>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5" xfId="1" applyNumberFormat="1" applyFont="1" applyBorder="1">
      <alignment vertical="center"/>
    </xf>
    <xf numFmtId="0" fontId="0" fillId="0" borderId="7" xfId="0" applyBorder="1">
      <alignment vertical="center"/>
    </xf>
    <xf numFmtId="0" fontId="0" fillId="0" borderId="8" xfId="1" applyNumberFormat="1" applyFont="1" applyBorder="1">
      <alignment vertical="center"/>
    </xf>
    <xf numFmtId="0" fontId="0" fillId="0" borderId="10" xfId="0" applyBorder="1">
      <alignment vertical="center"/>
    </xf>
    <xf numFmtId="0" fontId="0" fillId="0" borderId="11" xfId="1" applyNumberFormat="1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1" applyNumberFormat="1" applyFont="1" applyBorder="1">
      <alignment vertical="center"/>
    </xf>
    <xf numFmtId="0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D36B7-D710-4EF6-AFDD-F0D5F548C4DA}">
  <sheetPr>
    <pageSetUpPr fitToPage="1"/>
  </sheetPr>
  <dimension ref="B2:H18"/>
  <sheetViews>
    <sheetView tabSelected="1" zoomScale="190" zoomScaleNormal="190" workbookViewId="0"/>
  </sheetViews>
  <sheetFormatPr defaultRowHeight="18.75" x14ac:dyDescent="0.4"/>
  <cols>
    <col min="1" max="1" width="3.125" customWidth="1"/>
    <col min="2" max="2" width="7.125" bestFit="1" customWidth="1"/>
    <col min="4" max="4" width="9.375" bestFit="1" customWidth="1"/>
    <col min="5" max="5" width="9.25" customWidth="1"/>
    <col min="6" max="6" width="9.25" bestFit="1" customWidth="1"/>
    <col min="7" max="7" width="9.125" bestFit="1" customWidth="1"/>
    <col min="8" max="8" width="9.5" bestFit="1" customWidth="1"/>
  </cols>
  <sheetData>
    <row r="2" spans="2:8" x14ac:dyDescent="0.4">
      <c r="B2" t="s">
        <v>3</v>
      </c>
    </row>
    <row r="3" spans="2:8" x14ac:dyDescent="0.4">
      <c r="B3" s="26" t="s">
        <v>0</v>
      </c>
      <c r="C3" s="26" t="s">
        <v>4</v>
      </c>
      <c r="D3" s="26" t="s">
        <v>1</v>
      </c>
      <c r="E3" s="26" t="s">
        <v>20</v>
      </c>
      <c r="F3" s="26" t="s">
        <v>19</v>
      </c>
      <c r="G3" s="26" t="s">
        <v>5</v>
      </c>
      <c r="H3" s="26" t="s">
        <v>6</v>
      </c>
    </row>
    <row r="4" spans="2:8" x14ac:dyDescent="0.4">
      <c r="B4" s="1" t="s">
        <v>27</v>
      </c>
      <c r="C4" s="1" t="str">
        <f>VLOOKUP(VALUE(LEFT(B4,3)),講座,2,FALSE)</f>
        <v>ネット</v>
      </c>
      <c r="D4" s="1">
        <f>VLOOKUP(VALUE(LEFT(B4,3)),講座,3,FALSE)</f>
        <v>25</v>
      </c>
      <c r="E4" s="1" t="str">
        <f>HLOOKUP(VALUE(RIGHT(B4,1)),講師,2,FALSE)</f>
        <v>ぽこそん</v>
      </c>
      <c r="F4" s="4">
        <v>44699</v>
      </c>
      <c r="G4" s="1">
        <v>15</v>
      </c>
      <c r="H4" s="27">
        <f>VLOOKUP(VALUE(LEFT(B4,3)),講座,4,FALSE)*G4</f>
        <v>75000</v>
      </c>
    </row>
    <row r="5" spans="2:8" x14ac:dyDescent="0.4">
      <c r="B5" s="28" t="s">
        <v>22</v>
      </c>
      <c r="C5" s="1" t="str">
        <f>VLOOKUP(VALUE(LEFT(B5,3)),講座,2,FALSE)</f>
        <v>基本操作</v>
      </c>
      <c r="D5" s="1">
        <f>VLOOKUP(VALUE(LEFT(B5,3)),講座,3,FALSE)</f>
        <v>30</v>
      </c>
      <c r="E5" s="1" t="str">
        <f>HLOOKUP(VALUE(RIGHT(B5,1)),講師,2,FALSE)</f>
        <v>鈴木</v>
      </c>
      <c r="F5" s="4">
        <v>44709</v>
      </c>
      <c r="G5" s="1">
        <v>28</v>
      </c>
      <c r="H5" s="27">
        <f>VLOOKUP(VALUE(LEFT(B5,3)),講座,4,FALSE)*G5</f>
        <v>84000</v>
      </c>
    </row>
    <row r="6" spans="2:8" x14ac:dyDescent="0.4">
      <c r="B6" s="1" t="s">
        <v>23</v>
      </c>
      <c r="C6" s="1" t="str">
        <f>VLOOKUP(VALUE(LEFT(B6,3)),講座,2,FALSE)</f>
        <v>スマホ</v>
      </c>
      <c r="D6" s="1">
        <f>VLOOKUP(VALUE(LEFT(B6,3)),講座,3,FALSE)</f>
        <v>50</v>
      </c>
      <c r="E6" s="1" t="str">
        <f>HLOOKUP(VALUE(RIGHT(B6,1)),講師,2,FALSE)</f>
        <v>鈴木</v>
      </c>
      <c r="F6" s="4">
        <v>44726</v>
      </c>
      <c r="G6" s="1">
        <v>16</v>
      </c>
      <c r="H6" s="27">
        <f>VLOOKUP(VALUE(LEFT(B6,3)),講座,4,FALSE)*G6</f>
        <v>40000</v>
      </c>
    </row>
    <row r="7" spans="2:8" x14ac:dyDescent="0.4">
      <c r="B7" s="1" t="s">
        <v>24</v>
      </c>
      <c r="C7" s="1" t="str">
        <f>VLOOKUP(VALUE(LEFT(B7,3)),講座,2,FALSE)</f>
        <v>ネット</v>
      </c>
      <c r="D7" s="1">
        <f>VLOOKUP(VALUE(LEFT(B7,3)),講座,3,FALSE)</f>
        <v>25</v>
      </c>
      <c r="E7" s="1" t="str">
        <f>HLOOKUP(VALUE(RIGHT(B7,1)),講師,2,FALSE)</f>
        <v>鈴木</v>
      </c>
      <c r="F7" s="4">
        <v>44757</v>
      </c>
      <c r="G7" s="1">
        <v>7</v>
      </c>
      <c r="H7" s="27">
        <f>VLOOKUP(VALUE(LEFT(B7,3)),講座,4,FALSE)*G7</f>
        <v>35000</v>
      </c>
    </row>
    <row r="8" spans="2:8" x14ac:dyDescent="0.4">
      <c r="B8" s="1" t="s">
        <v>21</v>
      </c>
      <c r="C8" s="1" t="str">
        <f>VLOOKUP(VALUE(LEFT(B8,3)),講座,2,FALSE)</f>
        <v>ネット</v>
      </c>
      <c r="D8" s="1">
        <f>VLOOKUP(VALUE(LEFT(B8,3)),講座,3,FALSE)</f>
        <v>25</v>
      </c>
      <c r="E8" s="1" t="str">
        <f>HLOOKUP(VALUE(RIGHT(B8,1)),講師,2,FALSE)</f>
        <v>ぽこそん</v>
      </c>
      <c r="F8" s="4">
        <v>44772</v>
      </c>
      <c r="G8" s="1">
        <v>35</v>
      </c>
      <c r="H8" s="27">
        <f>VLOOKUP(VALUE(LEFT(B8,3)),講座,4,FALSE)*G8</f>
        <v>175000</v>
      </c>
    </row>
    <row r="9" spans="2:8" x14ac:dyDescent="0.4">
      <c r="B9" s="1" t="s">
        <v>25</v>
      </c>
      <c r="C9" s="1" t="str">
        <f>VLOOKUP(VALUE(LEFT(B9,3)),講座,2,FALSE)</f>
        <v>スマホ</v>
      </c>
      <c r="D9" s="1">
        <f>VLOOKUP(VALUE(LEFT(B9,3)),講座,3,FALSE)</f>
        <v>50</v>
      </c>
      <c r="E9" s="1" t="str">
        <f>HLOOKUP(VALUE(RIGHT(B9,1)),講師,2,FALSE)</f>
        <v>佐藤</v>
      </c>
      <c r="F9" s="4">
        <v>44807</v>
      </c>
      <c r="G9" s="1">
        <v>31</v>
      </c>
      <c r="H9" s="27">
        <f>VLOOKUP(VALUE(LEFT(B9,3)),講座,4,FALSE)*G9</f>
        <v>77500</v>
      </c>
    </row>
    <row r="10" spans="2:8" x14ac:dyDescent="0.4">
      <c r="B10" s="1" t="s">
        <v>21</v>
      </c>
      <c r="C10" s="1" t="str">
        <f>VLOOKUP(VALUE(LEFT(B10,3)),講座,2,FALSE)</f>
        <v>ネット</v>
      </c>
      <c r="D10" s="1">
        <f>VLOOKUP(VALUE(LEFT(B10,3)),講座,3,FALSE)</f>
        <v>25</v>
      </c>
      <c r="E10" s="1" t="str">
        <f>HLOOKUP(VALUE(RIGHT(B10,1)),講師,2,FALSE)</f>
        <v>ぽこそん</v>
      </c>
      <c r="F10" s="4">
        <v>44809</v>
      </c>
      <c r="G10" s="1">
        <v>7</v>
      </c>
      <c r="H10" s="27">
        <f>VLOOKUP(VALUE(LEFT(B10,3)),講座,4,FALSE)*G10</f>
        <v>35000</v>
      </c>
    </row>
    <row r="11" spans="2:8" x14ac:dyDescent="0.4">
      <c r="B11" s="1" t="s">
        <v>23</v>
      </c>
      <c r="C11" s="1" t="str">
        <f>VLOOKUP(VALUE(LEFT(B11,3)),講座,2,FALSE)</f>
        <v>スマホ</v>
      </c>
      <c r="D11" s="1">
        <f>VLOOKUP(VALUE(LEFT(B11,3)),講座,3,FALSE)</f>
        <v>50</v>
      </c>
      <c r="E11" s="1" t="str">
        <f>HLOOKUP(VALUE(RIGHT(B11,1)),講師,2,FALSE)</f>
        <v>鈴木</v>
      </c>
      <c r="F11" s="4">
        <v>44854</v>
      </c>
      <c r="G11" s="1">
        <v>20</v>
      </c>
      <c r="H11" s="27">
        <f>VLOOKUP(VALUE(LEFT(B11,3)),講座,4,FALSE)*G11</f>
        <v>50000</v>
      </c>
    </row>
    <row r="12" spans="2:8" x14ac:dyDescent="0.4">
      <c r="B12" s="1" t="s">
        <v>22</v>
      </c>
      <c r="C12" s="1" t="str">
        <f>VLOOKUP(VALUE(LEFT(B12,3)),講座,2,FALSE)</f>
        <v>基本操作</v>
      </c>
      <c r="D12" s="1">
        <f>VLOOKUP(VALUE(LEFT(B12,3)),講座,3,FALSE)</f>
        <v>30</v>
      </c>
      <c r="E12" s="1" t="str">
        <f>HLOOKUP(VALUE(RIGHT(B12,1)),講師,2,FALSE)</f>
        <v>鈴木</v>
      </c>
      <c r="F12" s="4">
        <v>44864</v>
      </c>
      <c r="G12" s="1">
        <v>16</v>
      </c>
      <c r="H12" s="27">
        <f>VLOOKUP(VALUE(LEFT(B12,3)),講座,4,FALSE)*G12</f>
        <v>48000</v>
      </c>
    </row>
    <row r="13" spans="2:8" x14ac:dyDescent="0.4">
      <c r="B13" s="1" t="s">
        <v>26</v>
      </c>
      <c r="C13" s="1" t="str">
        <f>VLOOKUP(VALUE(LEFT(B13,3)),講座,2,FALSE)</f>
        <v>ネット</v>
      </c>
      <c r="D13" s="1">
        <f>VLOOKUP(VALUE(LEFT(B13,3)),講座,3,FALSE)</f>
        <v>25</v>
      </c>
      <c r="E13" s="1" t="str">
        <f>HLOOKUP(VALUE(RIGHT(B13,1)),講師,2,FALSE)</f>
        <v>佐藤</v>
      </c>
      <c r="F13" s="4">
        <v>44883</v>
      </c>
      <c r="G13" s="1">
        <v>10</v>
      </c>
      <c r="H13" s="27">
        <f>VLOOKUP(VALUE(LEFT(B13,3)),講座,4,FALSE)*G13</f>
        <v>50000</v>
      </c>
    </row>
    <row r="16" spans="2:8" x14ac:dyDescent="0.4">
      <c r="G16" s="3"/>
      <c r="H16" s="3"/>
    </row>
    <row r="17" spans="4:8" x14ac:dyDescent="0.4">
      <c r="G17" s="3"/>
      <c r="H17" s="3"/>
    </row>
    <row r="18" spans="4:8" x14ac:dyDescent="0.4">
      <c r="D18" s="5"/>
      <c r="E18" s="5"/>
      <c r="G18" s="3"/>
      <c r="H18" s="3"/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512E6-38EC-425A-80D2-6EA81AEC68BC}">
  <dimension ref="B2:E12"/>
  <sheetViews>
    <sheetView zoomScale="205" zoomScaleNormal="205" workbookViewId="0"/>
  </sheetViews>
  <sheetFormatPr defaultRowHeight="18.75" x14ac:dyDescent="0.4"/>
  <sheetData>
    <row r="2" spans="2:5" ht="19.5" thickBot="1" x14ac:dyDescent="0.45">
      <c r="B2" t="s">
        <v>17</v>
      </c>
    </row>
    <row r="3" spans="2:5" ht="19.5" thickBot="1" x14ac:dyDescent="0.45">
      <c r="B3" s="11" t="s">
        <v>0</v>
      </c>
      <c r="C3" s="12" t="s">
        <v>16</v>
      </c>
      <c r="D3" s="12" t="s">
        <v>1</v>
      </c>
      <c r="E3" s="13" t="s">
        <v>2</v>
      </c>
    </row>
    <row r="4" spans="2:5" x14ac:dyDescent="0.4">
      <c r="B4" s="16">
        <v>100</v>
      </c>
      <c r="C4" s="9" t="s">
        <v>9</v>
      </c>
      <c r="D4" s="9">
        <v>30</v>
      </c>
      <c r="E4" s="10">
        <v>3000</v>
      </c>
    </row>
    <row r="5" spans="2:5" x14ac:dyDescent="0.4">
      <c r="B5" s="17">
        <v>101</v>
      </c>
      <c r="C5" s="1" t="s">
        <v>7</v>
      </c>
      <c r="D5" s="1">
        <v>15</v>
      </c>
      <c r="E5" s="6">
        <v>10000</v>
      </c>
    </row>
    <row r="6" spans="2:5" x14ac:dyDescent="0.4">
      <c r="B6" s="17">
        <v>102</v>
      </c>
      <c r="C6" s="1" t="s">
        <v>8</v>
      </c>
      <c r="D6" s="1">
        <v>20</v>
      </c>
      <c r="E6" s="6">
        <v>7500</v>
      </c>
    </row>
    <row r="7" spans="2:5" x14ac:dyDescent="0.4">
      <c r="B7" s="17">
        <v>103</v>
      </c>
      <c r="C7" s="2" t="s">
        <v>14</v>
      </c>
      <c r="D7" s="1">
        <v>25</v>
      </c>
      <c r="E7" s="6">
        <v>5000</v>
      </c>
    </row>
    <row r="8" spans="2:5" ht="19.5" thickBot="1" x14ac:dyDescent="0.45">
      <c r="B8" s="18">
        <v>104</v>
      </c>
      <c r="C8" s="19" t="s">
        <v>15</v>
      </c>
      <c r="D8" s="7">
        <v>50</v>
      </c>
      <c r="E8" s="8">
        <v>2500</v>
      </c>
    </row>
    <row r="10" spans="2:5" ht="19.5" thickBot="1" x14ac:dyDescent="0.45">
      <c r="B10" t="s">
        <v>18</v>
      </c>
    </row>
    <row r="11" spans="2:5" x14ac:dyDescent="0.4">
      <c r="B11" s="14" t="s">
        <v>0</v>
      </c>
      <c r="C11" s="20">
        <v>1</v>
      </c>
      <c r="D11" s="21">
        <v>2</v>
      </c>
      <c r="E11" s="22">
        <v>3</v>
      </c>
    </row>
    <row r="12" spans="2:5" ht="19.5" thickBot="1" x14ac:dyDescent="0.45">
      <c r="B12" s="15" t="s">
        <v>10</v>
      </c>
      <c r="C12" s="23" t="s">
        <v>11</v>
      </c>
      <c r="D12" s="24" t="s">
        <v>13</v>
      </c>
      <c r="E12" s="25" t="s">
        <v>12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提供データ</vt:lpstr>
      <vt:lpstr>コード一覧</vt:lpstr>
      <vt:lpstr>講座</vt:lpstr>
      <vt:lpstr>講師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2022-06-29T01:54:34Z</cp:lastPrinted>
  <dcterms:created xsi:type="dcterms:W3CDTF">2022-05-25T05:29:09Z</dcterms:created>
  <dcterms:modified xsi:type="dcterms:W3CDTF">2022-06-29T02:22:23Z</dcterms:modified>
</cp:coreProperties>
</file>