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8_{AFE97790-8452-42CB-9489-D3EB81DDE163}" xr6:coauthVersionLast="47" xr6:coauthVersionMax="47" xr10:uidLastSave="{00000000-0000-0000-0000-000000000000}"/>
  <bookViews>
    <workbookView xWindow="-120" yWindow="-120" windowWidth="29040" windowHeight="15840" xr2:uid="{4E7854ED-0009-4703-AC92-DF983651215A}"/>
  </bookViews>
  <sheets>
    <sheet name="4月" sheetId="1" r:id="rId1"/>
    <sheet name="5月" sheetId="4" r:id="rId2"/>
    <sheet name="6月" sheetId="5" r:id="rId3"/>
    <sheet name="7月" sheetId="6" r:id="rId4"/>
    <sheet name="8月" sheetId="7" r:id="rId5"/>
    <sheet name="9月" sheetId="8" r:id="rId6"/>
    <sheet name="10月" sheetId="9" r:id="rId7"/>
    <sheet name="11月" sheetId="10" r:id="rId8"/>
    <sheet name="12月" sheetId="11" r:id="rId9"/>
    <sheet name="1月" sheetId="12" r:id="rId10"/>
    <sheet name="2月" sheetId="13" r:id="rId11"/>
    <sheet name="3月" sheetId="14" r:id="rId12"/>
  </sheets>
  <definedNames>
    <definedName name="_xlnm._FilterDatabase" localSheetId="6" hidden="1">'10月'!$B$3:$G$9</definedName>
    <definedName name="_xlnm._FilterDatabase" localSheetId="7" hidden="1">'11月'!$B$3:$G$9</definedName>
    <definedName name="_xlnm._FilterDatabase" localSheetId="8" hidden="1">'12月'!$B$3:$G$9</definedName>
    <definedName name="_xlnm._FilterDatabase" localSheetId="9" hidden="1">'1月'!$B$3:$G$9</definedName>
    <definedName name="_xlnm._FilterDatabase" localSheetId="10" hidden="1">'2月'!$B$3:$G$9</definedName>
    <definedName name="_xlnm._FilterDatabase" localSheetId="11" hidden="1">'3月'!$B$3:$G$9</definedName>
    <definedName name="_xlnm._FilterDatabase" localSheetId="0" hidden="1">'4月'!$B$3:$G$9</definedName>
    <definedName name="_xlnm._FilterDatabase" localSheetId="1" hidden="1">'5月'!$B$3:$G$9</definedName>
    <definedName name="_xlnm._FilterDatabase" localSheetId="2" hidden="1">'6月'!$B$3:$G$9</definedName>
    <definedName name="_xlnm._FilterDatabase" localSheetId="3" hidden="1">'7月'!$B$3:$G$9</definedName>
    <definedName name="_xlnm._FilterDatabase" localSheetId="4" hidden="1">'8月'!$B$3:$G$9</definedName>
    <definedName name="_xlnm._FilterDatabase" localSheetId="5" hidden="1">'9月'!$B$3:$G$9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4" l="1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D9" i="4"/>
  <c r="D6" i="4"/>
  <c r="D16" i="14"/>
  <c r="D15" i="14"/>
  <c r="D14" i="14"/>
  <c r="D13" i="14"/>
  <c r="D12" i="14"/>
  <c r="D11" i="14"/>
  <c r="D10" i="14"/>
  <c r="D9" i="14"/>
  <c r="D8" i="14"/>
  <c r="D7" i="14"/>
  <c r="D6" i="14"/>
  <c r="D5" i="14"/>
  <c r="H4" i="14"/>
  <c r="H5" i="14" s="1"/>
  <c r="H6" i="14" s="1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D4" i="14"/>
  <c r="D16" i="13"/>
  <c r="D15" i="13"/>
  <c r="D14" i="13"/>
  <c r="D13" i="13"/>
  <c r="D12" i="13"/>
  <c r="D11" i="13"/>
  <c r="D10" i="13"/>
  <c r="D9" i="13"/>
  <c r="D8" i="13"/>
  <c r="D7" i="13"/>
  <c r="D6" i="13"/>
  <c r="D5" i="13"/>
  <c r="H4" i="13"/>
  <c r="H5" i="13" s="1"/>
  <c r="H6" i="13" s="1"/>
  <c r="H7" i="13" s="1"/>
  <c r="H8" i="13" s="1"/>
  <c r="H9" i="13" s="1"/>
  <c r="H10" i="13" s="1"/>
  <c r="H11" i="13" s="1"/>
  <c r="H12" i="13" s="1"/>
  <c r="H13" i="13" s="1"/>
  <c r="H14" i="13" s="1"/>
  <c r="H15" i="13" s="1"/>
  <c r="H16" i="13" s="1"/>
  <c r="D4" i="13"/>
  <c r="D16" i="12"/>
  <c r="D15" i="12"/>
  <c r="D14" i="12"/>
  <c r="D13" i="12"/>
  <c r="D12" i="12"/>
  <c r="D11" i="12"/>
  <c r="D10" i="12"/>
  <c r="D9" i="12"/>
  <c r="D8" i="12"/>
  <c r="D7" i="12"/>
  <c r="H6" i="12"/>
  <c r="H7" i="12" s="1"/>
  <c r="H8" i="12" s="1"/>
  <c r="H9" i="12" s="1"/>
  <c r="H10" i="12" s="1"/>
  <c r="H11" i="12" s="1"/>
  <c r="H12" i="12" s="1"/>
  <c r="H13" i="12" s="1"/>
  <c r="H14" i="12" s="1"/>
  <c r="H15" i="12" s="1"/>
  <c r="H16" i="12" s="1"/>
  <c r="D6" i="12"/>
  <c r="H5" i="12"/>
  <c r="D5" i="12"/>
  <c r="H4" i="12"/>
  <c r="D4" i="12"/>
  <c r="D16" i="11"/>
  <c r="D15" i="11"/>
  <c r="D14" i="11"/>
  <c r="D13" i="11"/>
  <c r="D12" i="11"/>
  <c r="D11" i="11"/>
  <c r="D10" i="11"/>
  <c r="D9" i="11"/>
  <c r="D8" i="11"/>
  <c r="D7" i="11"/>
  <c r="D6" i="11"/>
  <c r="D5" i="11"/>
  <c r="H4" i="11"/>
  <c r="H5" i="11" s="1"/>
  <c r="H6" i="11" s="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D4" i="11"/>
  <c r="D16" i="10"/>
  <c r="D15" i="10"/>
  <c r="D14" i="10"/>
  <c r="D13" i="10"/>
  <c r="D12" i="10"/>
  <c r="D11" i="10"/>
  <c r="D10" i="10"/>
  <c r="D9" i="10"/>
  <c r="D8" i="10"/>
  <c r="D7" i="10"/>
  <c r="D6" i="10"/>
  <c r="D5" i="10"/>
  <c r="H4" i="10"/>
  <c r="H5" i="10" s="1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D4" i="10"/>
  <c r="D16" i="9"/>
  <c r="D15" i="9"/>
  <c r="D14" i="9"/>
  <c r="D13" i="9"/>
  <c r="D12" i="9"/>
  <c r="D11" i="9"/>
  <c r="D10" i="9"/>
  <c r="D9" i="9"/>
  <c r="D8" i="9"/>
  <c r="D7" i="9"/>
  <c r="D6" i="9"/>
  <c r="D5" i="9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D4" i="9"/>
  <c r="D16" i="8"/>
  <c r="D15" i="8"/>
  <c r="D14" i="8"/>
  <c r="D13" i="8"/>
  <c r="D12" i="8"/>
  <c r="D11" i="8"/>
  <c r="D10" i="8"/>
  <c r="D9" i="8"/>
  <c r="D8" i="8"/>
  <c r="D7" i="8"/>
  <c r="D6" i="8"/>
  <c r="D5" i="8"/>
  <c r="H4" i="8"/>
  <c r="H5" i="8" s="1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D4" i="8"/>
  <c r="D16" i="7"/>
  <c r="D15" i="7"/>
  <c r="D14" i="7"/>
  <c r="D13" i="7"/>
  <c r="D12" i="7"/>
  <c r="D11" i="7"/>
  <c r="D10" i="7"/>
  <c r="D9" i="7"/>
  <c r="D8" i="7"/>
  <c r="D7" i="7"/>
  <c r="D6" i="7"/>
  <c r="D5" i="7"/>
  <c r="H4" i="7"/>
  <c r="H5" i="7" s="1"/>
  <c r="H6" i="7" s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D4" i="7"/>
  <c r="D16" i="6"/>
  <c r="D15" i="6"/>
  <c r="D14" i="6"/>
  <c r="D13" i="6"/>
  <c r="D12" i="6"/>
  <c r="D11" i="6"/>
  <c r="D10" i="6"/>
  <c r="D9" i="6"/>
  <c r="D8" i="6"/>
  <c r="D7" i="6"/>
  <c r="D6" i="6"/>
  <c r="D5" i="6"/>
  <c r="H4" i="6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D4" i="6"/>
  <c r="D16" i="5"/>
  <c r="D15" i="5"/>
  <c r="D14" i="5"/>
  <c r="D13" i="5"/>
  <c r="D12" i="5"/>
  <c r="D11" i="5"/>
  <c r="D10" i="5"/>
  <c r="D9" i="5"/>
  <c r="D8" i="5"/>
  <c r="D7" i="5"/>
  <c r="D6" i="5"/>
  <c r="H5" i="5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D5" i="5"/>
  <c r="H4" i="5"/>
  <c r="D4" i="5"/>
  <c r="D16" i="4"/>
  <c r="D15" i="4"/>
  <c r="D14" i="4"/>
  <c r="D13" i="4"/>
  <c r="D12" i="4"/>
  <c r="D11" i="4"/>
  <c r="D10" i="4"/>
  <c r="D8" i="4"/>
  <c r="D7" i="4"/>
  <c r="D5" i="4"/>
  <c r="D4" i="4"/>
  <c r="D4" i="1"/>
  <c r="D16" i="1"/>
  <c r="D6" i="1"/>
  <c r="D8" i="1"/>
  <c r="D13" i="1"/>
  <c r="D14" i="1"/>
  <c r="D15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D5" i="1"/>
  <c r="D7" i="1"/>
  <c r="D10" i="1"/>
  <c r="D11" i="1"/>
  <c r="D12" i="1"/>
  <c r="D9" i="1"/>
</calcChain>
</file>

<file path=xl/sharedStrings.xml><?xml version="1.0" encoding="utf-8"?>
<sst xmlns="http://schemas.openxmlformats.org/spreadsheetml/2006/main" count="311" uniqueCount="25">
  <si>
    <t>日付</t>
    <rPh sb="0" eb="2">
      <t>ヒヅケ</t>
    </rPh>
    <phoneticPr fontId="1"/>
  </si>
  <si>
    <t>科目</t>
    <rPh sb="0" eb="2">
      <t>カモク</t>
    </rPh>
    <phoneticPr fontId="1"/>
  </si>
  <si>
    <t>備考</t>
    <rPh sb="0" eb="2">
      <t>ビコウ</t>
    </rPh>
    <phoneticPr fontId="1"/>
  </si>
  <si>
    <t>コード</t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</si>
  <si>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</si>
  <si>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</si>
  <si>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残高</t>
    <rPh sb="0" eb="2">
      <t>ザンダカ</t>
    </rPh>
    <phoneticPr fontId="1"/>
  </si>
  <si>
    <t>会費</t>
    <rPh sb="0" eb="2">
      <t>カイヒ</t>
    </rPh>
    <phoneticPr fontId="1"/>
  </si>
  <si>
    <t>補助金</t>
    <rPh sb="0" eb="3">
      <t>ホジョキン</t>
    </rPh>
    <phoneticPr fontId="1"/>
  </si>
  <si>
    <t>受取利息</t>
    <rPh sb="0" eb="4">
      <t>ウケトリリソク</t>
    </rPh>
    <phoneticPr fontId="1"/>
  </si>
  <si>
    <t>役員手当</t>
    <rPh sb="0" eb="4">
      <t>ヤクインテアテ</t>
    </rPh>
    <phoneticPr fontId="1"/>
  </si>
  <si>
    <t>光熱費</t>
    <rPh sb="0" eb="3">
      <t>コウネツヒ</t>
    </rPh>
    <phoneticPr fontId="1"/>
  </si>
  <si>
    <t>旅費交通費</t>
    <rPh sb="0" eb="5">
      <t>リョヒコウツウヒ</t>
    </rPh>
    <phoneticPr fontId="1"/>
  </si>
  <si>
    <t>会議費</t>
    <rPh sb="0" eb="3">
      <t>カイギヒ</t>
    </rPh>
    <phoneticPr fontId="1"/>
  </si>
  <si>
    <t>寄付金</t>
    <rPh sb="0" eb="3">
      <t>キフキン</t>
    </rPh>
    <phoneticPr fontId="1"/>
  </si>
  <si>
    <t>助成金</t>
    <rPh sb="0" eb="3">
      <t>ジョセイキン</t>
    </rPh>
    <phoneticPr fontId="1"/>
  </si>
  <si>
    <t>雑収入</t>
    <rPh sb="0" eb="3">
      <t>ザツシュウニュウ</t>
    </rPh>
    <phoneticPr fontId="1"/>
  </si>
  <si>
    <t>慶弔</t>
    <rPh sb="0" eb="2">
      <t>ケイチョウ</t>
    </rPh>
    <phoneticPr fontId="1"/>
  </si>
  <si>
    <t>繰越金</t>
    <rPh sb="0" eb="3">
      <t>クリコシキン</t>
    </rPh>
    <phoneticPr fontId="1"/>
  </si>
  <si>
    <t>お茶菓子</t>
    <rPh sb="1" eb="4">
      <t>チャガシ</t>
    </rPh>
    <phoneticPr fontId="1"/>
  </si>
  <si>
    <t>ぽこそん村自治会出納帳</t>
    <rPh sb="4" eb="5">
      <t>ムラ</t>
    </rPh>
    <rPh sb="5" eb="8">
      <t>ジチカイ</t>
    </rPh>
    <rPh sb="8" eb="11">
      <t>スイトウチョウ</t>
    </rPh>
    <phoneticPr fontId="1"/>
  </si>
  <si>
    <t>前年度繰越</t>
    <rPh sb="0" eb="5">
      <t>ゼンネンドクリコシ</t>
    </rPh>
    <phoneticPr fontId="1"/>
  </si>
  <si>
    <t>20人分×3,000円</t>
    <rPh sb="2" eb="4">
      <t>ニンブン</t>
    </rPh>
    <rPh sb="6" eb="11">
      <t>000エン</t>
    </rPh>
    <phoneticPr fontId="1"/>
  </si>
  <si>
    <t xml:space="preserve"> </t>
    <phoneticPr fontId="1"/>
  </si>
  <si>
    <t>前月度繰越</t>
    <rPh sb="0" eb="2">
      <t>ゼンゲツ</t>
    </rPh>
    <rPh sb="2" eb="3">
      <t>ド</t>
    </rPh>
    <rPh sb="3" eb="5">
      <t>クリコシ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</si>
</sst>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5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8F42-4A7D-40C0-9544-92629BBACDA2}">
  <sheetPr>
    <pageSetUpPr fitToPage="1"/>
  </sheetPr>
  <dimension ref="B2:L17"/>
  <sheetViews>
    <sheetView tabSelected="1" zoomScale="145" zoomScaleNormal="145" workbookViewId="0">
      <selection activeCell="H5" sqref="H5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4:D12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2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ref="D13:D16" si="2">IF(C13="","",VLOOKUP(C13,$J$4:$K$16,2,FALSE))</f>
        <v/>
      </c>
      <c r="E13" s="1"/>
      <c r="F13" s="14"/>
      <c r="G13" s="14"/>
      <c r="H13" s="14">
        <f t="shared" ref="H13:H15" si="3">H12+(F13-G13)</f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2"/>
        <v/>
      </c>
      <c r="E14" s="1"/>
      <c r="F14" s="14"/>
      <c r="G14" s="14"/>
      <c r="H14" s="14">
        <f t="shared" si="3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2"/>
        <v/>
      </c>
      <c r="E15" s="1"/>
      <c r="F15" s="14"/>
      <c r="G15" s="14"/>
      <c r="H15" s="14">
        <f t="shared" si="3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2"/>
        <v/>
      </c>
      <c r="E16" s="1"/>
      <c r="F16" s="14"/>
      <c r="G16" s="14"/>
      <c r="H16" s="14">
        <f t="shared" ref="H16" si="4">H15+(F16-G16)</f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sortState xmlns:xlrd2="http://schemas.microsoft.com/office/spreadsheetml/2017/richdata2" ref="B5:H12">
    <sortCondition ref="B5:B12"/>
  </sortState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06F3-3EFD-4D42-BCF6-BD8D03E86CEA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7781-DB21-40BA-BC41-DC428CCD2254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7F50-CFA3-406F-B1BA-255430026DC5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FD19-A877-4B73-B4C7-2D6453979DAF}">
  <sheetPr>
    <pageSetUpPr fitToPage="1"/>
  </sheetPr>
  <dimension ref="B2:L17"/>
  <sheetViews>
    <sheetView zoomScale="145" zoomScaleNormal="145" workbookViewId="0">
      <selection activeCell="F4" sqref="F4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44682</v>
      </c>
      <c r="C4" s="1">
        <v>10</v>
      </c>
      <c r="D4" s="1" t="str">
        <f>IF(C4="","",VLOOKUP(C4,$J$4:$K$16,2,FALSE))</f>
        <v>繰越金</v>
      </c>
      <c r="E4" s="1" t="s">
        <v>24</v>
      </c>
      <c r="F4" s="14">
        <f>'4月'!H16</f>
        <v>298130</v>
      </c>
      <c r="G4" s="14"/>
      <c r="H4" s="14">
        <f>F4</f>
        <v>298130</v>
      </c>
      <c r="J4" s="10">
        <v>10</v>
      </c>
      <c r="K4" s="11" t="s">
        <v>18</v>
      </c>
    </row>
    <row r="5" spans="2:11" x14ac:dyDescent="0.4">
      <c r="B5" s="12"/>
      <c r="C5" s="1"/>
      <c r="D5" s="1" t="str">
        <f t="shared" ref="D5:D16" si="0">IF(C5="","",VLOOKUP(C5,$J$4:$K$16,2,FALSE))</f>
        <v/>
      </c>
      <c r="E5" s="1"/>
      <c r="F5" s="14"/>
      <c r="G5" s="14"/>
      <c r="H5" s="14">
        <f t="shared" ref="H5:H16" si="1">H4+(F5-G5)</f>
        <v>298130</v>
      </c>
      <c r="J5" s="8">
        <v>11</v>
      </c>
      <c r="K5" s="4" t="s">
        <v>7</v>
      </c>
    </row>
    <row r="6" spans="2:11" x14ac:dyDescent="0.4">
      <c r="B6" s="12"/>
      <c r="C6" s="1"/>
      <c r="D6" s="1" t="str">
        <f>IF(C6="","",VLOOKUP(C6,$J$4:$K$16,2,FALSE))</f>
        <v/>
      </c>
      <c r="E6" s="1"/>
      <c r="F6" s="14"/>
      <c r="G6" s="14"/>
      <c r="H6" s="14">
        <f t="shared" si="1"/>
        <v>298130</v>
      </c>
      <c r="J6" s="8">
        <v>12</v>
      </c>
      <c r="K6" s="4" t="s">
        <v>8</v>
      </c>
    </row>
    <row r="7" spans="2:11" x14ac:dyDescent="0.4">
      <c r="B7" s="12"/>
      <c r="C7" s="1"/>
      <c r="D7" s="1" t="str">
        <f t="shared" si="0"/>
        <v/>
      </c>
      <c r="E7" s="1"/>
      <c r="F7" s="14"/>
      <c r="G7" s="14"/>
      <c r="H7" s="14">
        <f t="shared" si="1"/>
        <v>298130</v>
      </c>
      <c r="J7" s="8">
        <v>13</v>
      </c>
      <c r="K7" s="4" t="s">
        <v>9</v>
      </c>
    </row>
    <row r="8" spans="2:11" ht="19.5" thickBot="1" x14ac:dyDescent="0.45">
      <c r="B8" s="12"/>
      <c r="C8" s="1"/>
      <c r="D8" s="1" t="str">
        <f t="shared" si="0"/>
        <v/>
      </c>
      <c r="E8" s="1"/>
      <c r="F8" s="14"/>
      <c r="G8" s="14"/>
      <c r="H8" s="14">
        <f t="shared" si="1"/>
        <v>298130</v>
      </c>
      <c r="J8" s="9">
        <v>14</v>
      </c>
      <c r="K8" s="5" t="s">
        <v>16</v>
      </c>
    </row>
    <row r="9" spans="2:11" x14ac:dyDescent="0.4">
      <c r="B9" s="12"/>
      <c r="C9" s="1"/>
      <c r="D9" s="1" t="str">
        <f>IF(C9="","",VLOOKUP(C9,$J$4:$K$16,2,FALSE))</f>
        <v/>
      </c>
      <c r="E9" s="1"/>
      <c r="F9" s="14"/>
      <c r="G9" s="14"/>
      <c r="H9" s="14">
        <f t="shared" si="1"/>
        <v>298130</v>
      </c>
      <c r="J9" s="7">
        <v>15</v>
      </c>
      <c r="K9" s="6" t="s">
        <v>10</v>
      </c>
    </row>
    <row r="10" spans="2:11" x14ac:dyDescent="0.4">
      <c r="B10" s="12"/>
      <c r="C10" s="1"/>
      <c r="D10" s="1" t="str">
        <f t="shared" si="0"/>
        <v/>
      </c>
      <c r="E10" s="1"/>
      <c r="F10" s="14"/>
      <c r="G10" s="14"/>
      <c r="H10" s="14">
        <f t="shared" si="1"/>
        <v>298130</v>
      </c>
      <c r="J10" s="8">
        <v>16</v>
      </c>
      <c r="K10" s="4" t="s">
        <v>11</v>
      </c>
    </row>
    <row r="11" spans="2:11" x14ac:dyDescent="0.4">
      <c r="B11" s="12"/>
      <c r="C11" s="1"/>
      <c r="D11" s="1" t="str">
        <f t="shared" si="0"/>
        <v/>
      </c>
      <c r="E11" s="1"/>
      <c r="F11" s="14"/>
      <c r="G11" s="14"/>
      <c r="H11" s="14">
        <f t="shared" si="1"/>
        <v>298130</v>
      </c>
      <c r="J11" s="8">
        <v>17</v>
      </c>
      <c r="K11" s="4" t="s">
        <v>12</v>
      </c>
    </row>
    <row r="12" spans="2:11" x14ac:dyDescent="0.4">
      <c r="B12" s="12"/>
      <c r="C12" s="1"/>
      <c r="D12" s="1" t="str">
        <f t="shared" si="0"/>
        <v/>
      </c>
      <c r="E12" s="1"/>
      <c r="F12" s="14"/>
      <c r="G12" s="14"/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CC32D-28DD-407A-89C1-702E7DCCADD8}">
  <sheetPr>
    <pageSetUpPr fitToPage="1"/>
  </sheetPr>
  <dimension ref="B2:L17"/>
  <sheetViews>
    <sheetView zoomScale="145" zoomScaleNormal="145" workbookViewId="0">
      <selection activeCell="E4" sqref="E4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FE77-88CC-4D83-8599-A6ADF3BD3D68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A1B9-F25A-4BCF-B833-B13FDB97E907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DF307-7E51-4045-96C6-FADEA021DC35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01F7-8631-40BA-BFDE-30A5E2637F76}">
  <sheetPr>
    <tabColor rgb="FFFF0000"/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3A244-BDD8-40B2-BFB9-9A7843AE3E5A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AA11-03B3-445E-86AB-75C60CC8BBAD}">
  <sheetPr>
    <pageSetUpPr fitToPage="1"/>
  </sheetPr>
  <dimension ref="B2:L17"/>
  <sheetViews>
    <sheetView zoomScale="145" zoomScaleNormal="145" workbookViewId="0">
      <selection activeCell="E10" sqref="E10"/>
    </sheetView>
  </sheetViews>
  <sheetFormatPr defaultRowHeight="18.75" x14ac:dyDescent="0.4"/>
  <cols>
    <col min="5" max="5" width="21.375" bestFit="1" customWidth="1"/>
    <col min="11" max="11" width="11" bestFit="1" customWidth="1"/>
  </cols>
  <sheetData>
    <row r="2" spans="2:11" ht="19.5" thickBot="1" x14ac:dyDescent="0.45">
      <c r="B2" t="s">
        <v>20</v>
      </c>
    </row>
    <row r="3" spans="2:11" ht="19.5" thickBot="1" x14ac:dyDescent="0.45">
      <c r="B3" s="13" t="s">
        <v>0</v>
      </c>
      <c r="C3" s="13" t="s">
        <v>3</v>
      </c>
      <c r="D3" s="13" t="s">
        <v>1</v>
      </c>
      <c r="E3" s="13" t="s">
        <v>2</v>
      </c>
      <c r="F3" s="13" t="s">
        <v>4</v>
      </c>
      <c r="G3" s="13" t="s">
        <v>5</v>
      </c>
      <c r="H3" s="13" t="s">
        <v>6</v>
      </c>
      <c r="J3" s="2" t="s">
        <v>3</v>
      </c>
      <c r="K3" s="3" t="s">
        <v>1</v>
      </c>
    </row>
    <row r="4" spans="2:11" x14ac:dyDescent="0.4">
      <c r="B4" s="12">
        <v>44652</v>
      </c>
      <c r="C4" s="1">
        <v>10</v>
      </c>
      <c r="D4" s="1" t="str">
        <f>IF(C4="","",VLOOKUP(C4,$J$4:$K$16,2,FALSE))</f>
        <v>繰越金</v>
      </c>
      <c r="E4" s="1" t="s">
        <v>21</v>
      </c>
      <c r="F4" s="14">
        <v>263420</v>
      </c>
      <c r="G4" s="14"/>
      <c r="H4" s="14">
        <f>F4</f>
        <v>263420</v>
      </c>
      <c r="J4" s="10">
        <v>10</v>
      </c>
      <c r="K4" s="11" t="s">
        <v>18</v>
      </c>
    </row>
    <row r="5" spans="2:11" x14ac:dyDescent="0.4">
      <c r="B5" s="12">
        <v>44656</v>
      </c>
      <c r="C5" s="1">
        <v>11</v>
      </c>
      <c r="D5" s="1" t="str">
        <f t="shared" ref="D5:D16" si="0">IF(C5="","",VLOOKUP(C5,$J$4:$K$16,2,FALSE))</f>
        <v>会費</v>
      </c>
      <c r="E5" s="1" t="s">
        <v>22</v>
      </c>
      <c r="F5" s="14">
        <v>60000</v>
      </c>
      <c r="G5" s="14"/>
      <c r="H5" s="14">
        <f t="shared" ref="H5:H16" si="1">H4+(F5-G5)</f>
        <v>323420</v>
      </c>
      <c r="J5" s="8">
        <v>11</v>
      </c>
      <c r="K5" s="4" t="s">
        <v>7</v>
      </c>
    </row>
    <row r="6" spans="2:11" x14ac:dyDescent="0.4">
      <c r="B6" s="12">
        <v>44659</v>
      </c>
      <c r="C6" s="1">
        <v>19</v>
      </c>
      <c r="D6" s="1" t="str">
        <f t="shared" si="0"/>
        <v>お茶菓子</v>
      </c>
      <c r="E6" s="1"/>
      <c r="F6" s="14"/>
      <c r="G6" s="14">
        <v>6450</v>
      </c>
      <c r="H6" s="14">
        <f t="shared" si="1"/>
        <v>316970</v>
      </c>
      <c r="J6" s="8">
        <v>12</v>
      </c>
      <c r="K6" s="4" t="s">
        <v>8</v>
      </c>
    </row>
    <row r="7" spans="2:11" x14ac:dyDescent="0.4">
      <c r="B7" s="12">
        <v>44661</v>
      </c>
      <c r="C7" s="1">
        <v>18</v>
      </c>
      <c r="D7" s="1" t="str">
        <f t="shared" si="0"/>
        <v>会議費</v>
      </c>
      <c r="E7" s="1"/>
      <c r="F7" s="14"/>
      <c r="G7" s="14">
        <v>6820</v>
      </c>
      <c r="H7" s="14">
        <f t="shared" si="1"/>
        <v>310150</v>
      </c>
      <c r="J7" s="8">
        <v>13</v>
      </c>
      <c r="K7" s="4" t="s">
        <v>9</v>
      </c>
    </row>
    <row r="8" spans="2:11" ht="19.5" thickBot="1" x14ac:dyDescent="0.45">
      <c r="B8" s="12">
        <v>44666</v>
      </c>
      <c r="C8" s="1">
        <v>19</v>
      </c>
      <c r="D8" s="1" t="str">
        <f t="shared" si="0"/>
        <v>お茶菓子</v>
      </c>
      <c r="E8" s="1"/>
      <c r="F8" s="14"/>
      <c r="G8" s="14">
        <v>3450</v>
      </c>
      <c r="H8" s="14">
        <f t="shared" si="1"/>
        <v>306700</v>
      </c>
      <c r="J8" s="9">
        <v>14</v>
      </c>
      <c r="K8" s="5" t="s">
        <v>16</v>
      </c>
    </row>
    <row r="9" spans="2:11" x14ac:dyDescent="0.4">
      <c r="B9" s="12">
        <v>44667</v>
      </c>
      <c r="C9" s="1">
        <v>18</v>
      </c>
      <c r="D9" s="1" t="str">
        <f t="shared" si="0"/>
        <v>会議費</v>
      </c>
      <c r="E9" s="1"/>
      <c r="F9" s="14"/>
      <c r="G9" s="14">
        <v>3600</v>
      </c>
      <c r="H9" s="14">
        <f t="shared" si="1"/>
        <v>303100</v>
      </c>
      <c r="J9" s="7">
        <v>15</v>
      </c>
      <c r="K9" s="6" t="s">
        <v>10</v>
      </c>
    </row>
    <row r="10" spans="2:11" x14ac:dyDescent="0.4">
      <c r="B10" s="12">
        <v>44669</v>
      </c>
      <c r="C10" s="1">
        <v>14</v>
      </c>
      <c r="D10" s="1" t="str">
        <f t="shared" si="0"/>
        <v>雑収入</v>
      </c>
      <c r="E10" s="1"/>
      <c r="F10" s="14">
        <v>2800</v>
      </c>
      <c r="G10" s="14"/>
      <c r="H10" s="14">
        <f t="shared" si="1"/>
        <v>305900</v>
      </c>
      <c r="J10" s="8">
        <v>16</v>
      </c>
      <c r="K10" s="4" t="s">
        <v>11</v>
      </c>
    </row>
    <row r="11" spans="2:11" x14ac:dyDescent="0.4">
      <c r="B11" s="12">
        <v>44673</v>
      </c>
      <c r="C11" s="1">
        <v>18</v>
      </c>
      <c r="D11" s="1" t="str">
        <f t="shared" si="0"/>
        <v>会議費</v>
      </c>
      <c r="E11" s="1"/>
      <c r="F11" s="14"/>
      <c r="G11" s="14">
        <v>5920</v>
      </c>
      <c r="H11" s="14">
        <f t="shared" si="1"/>
        <v>299980</v>
      </c>
      <c r="J11" s="8">
        <v>17</v>
      </c>
      <c r="K11" s="4" t="s">
        <v>12</v>
      </c>
    </row>
    <row r="12" spans="2:11" x14ac:dyDescent="0.4">
      <c r="B12" s="12">
        <v>44676</v>
      </c>
      <c r="C12" s="1">
        <v>16</v>
      </c>
      <c r="D12" s="1" t="str">
        <f t="shared" si="0"/>
        <v>光熱費</v>
      </c>
      <c r="E12" s="1"/>
      <c r="F12" s="14"/>
      <c r="G12" s="14">
        <v>1850</v>
      </c>
      <c r="H12" s="14">
        <f t="shared" si="1"/>
        <v>298130</v>
      </c>
      <c r="J12" s="8">
        <v>18</v>
      </c>
      <c r="K12" s="4" t="s">
        <v>13</v>
      </c>
    </row>
    <row r="13" spans="2:11" x14ac:dyDescent="0.4">
      <c r="B13" s="12"/>
      <c r="C13" s="1"/>
      <c r="D13" s="1" t="str">
        <f t="shared" si="0"/>
        <v/>
      </c>
      <c r="E13" s="1"/>
      <c r="F13" s="14"/>
      <c r="G13" s="14"/>
      <c r="H13" s="14">
        <f t="shared" si="1"/>
        <v>298130</v>
      </c>
      <c r="J13" s="8">
        <v>19</v>
      </c>
      <c r="K13" s="4" t="s">
        <v>19</v>
      </c>
    </row>
    <row r="14" spans="2:11" x14ac:dyDescent="0.4">
      <c r="B14" s="12"/>
      <c r="C14" s="1"/>
      <c r="D14" s="1" t="str">
        <f t="shared" si="0"/>
        <v/>
      </c>
      <c r="E14" s="1"/>
      <c r="F14" s="14"/>
      <c r="G14" s="14"/>
      <c r="H14" s="14">
        <f t="shared" si="1"/>
        <v>298130</v>
      </c>
      <c r="J14" s="8">
        <v>20</v>
      </c>
      <c r="K14" s="4" t="s">
        <v>17</v>
      </c>
    </row>
    <row r="15" spans="2:11" x14ac:dyDescent="0.4">
      <c r="B15" s="12"/>
      <c r="C15" s="1"/>
      <c r="D15" s="1" t="str">
        <f t="shared" si="0"/>
        <v/>
      </c>
      <c r="E15" s="1"/>
      <c r="F15" s="14"/>
      <c r="G15" s="14"/>
      <c r="H15" s="14">
        <f t="shared" si="1"/>
        <v>298130</v>
      </c>
      <c r="J15" s="8">
        <v>21</v>
      </c>
      <c r="K15" s="4" t="s">
        <v>14</v>
      </c>
    </row>
    <row r="16" spans="2:11" ht="19.5" thickBot="1" x14ac:dyDescent="0.45">
      <c r="B16" s="12"/>
      <c r="C16" s="1"/>
      <c r="D16" s="1" t="str">
        <f t="shared" si="0"/>
        <v/>
      </c>
      <c r="E16" s="1"/>
      <c r="F16" s="14"/>
      <c r="G16" s="14"/>
      <c r="H16" s="14">
        <f t="shared" si="1"/>
        <v>298130</v>
      </c>
      <c r="J16" s="9">
        <v>22</v>
      </c>
      <c r="K16" s="5" t="s">
        <v>15</v>
      </c>
    </row>
    <row r="17" spans="12:12" x14ac:dyDescent="0.4">
      <c r="L17" t="s">
        <v>23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2022-06-03T10:23:53Z</cp:lastPrinted>
  <dcterms:created xsi:type="dcterms:W3CDTF">2022-05-25T06:23:44Z</dcterms:created>
  <dcterms:modified xsi:type="dcterms:W3CDTF">2022-06-28T07:17:43Z</dcterms:modified>
</cp:coreProperties>
</file>