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368C339D-7844-46F3-AE8A-B11F188F4A21}" xr6:coauthVersionLast="47" xr6:coauthVersionMax="47" xr10:uidLastSave="{00000000-0000-0000-0000-000000000000}"/>
  <bookViews>
    <workbookView xWindow="-120" yWindow="-120" windowWidth="29040" windowHeight="15840" xr2:uid="{9064413D-A5B0-4AEA-8B68-FD8A064CF497}"/>
  </bookViews>
  <sheets>
    <sheet name="問題" sheetId="23" r:id="rId1"/>
    <sheet name="解答" sheetId="1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15" l="1"/>
  <c r="E11" i="15"/>
  <c r="G11" i="15" s="1"/>
  <c r="D11" i="15"/>
  <c r="E10" i="15"/>
  <c r="G10" i="15" s="1"/>
  <c r="D10" i="15"/>
  <c r="L9" i="15"/>
  <c r="D9" i="15"/>
  <c r="L8" i="15"/>
  <c r="E9" i="15" s="1"/>
  <c r="G9" i="15" s="1"/>
  <c r="E8" i="15"/>
  <c r="G8" i="15" s="1"/>
  <c r="D8" i="15"/>
  <c r="L7" i="15"/>
  <c r="E7" i="15"/>
  <c r="G7" i="15" s="1"/>
  <c r="D7" i="15"/>
  <c r="L6" i="15"/>
  <c r="E6" i="15"/>
  <c r="G6" i="15" s="1"/>
  <c r="D6" i="15"/>
  <c r="L5" i="15"/>
  <c r="E5" i="15"/>
  <c r="G5" i="15" s="1"/>
  <c r="D5" i="15"/>
  <c r="L4" i="15"/>
  <c r="E4" i="15" s="1"/>
  <c r="G4" i="15" s="1"/>
  <c r="D4" i="15"/>
  <c r="G12" i="15" l="1"/>
</calcChain>
</file>

<file path=xl/sharedStrings.xml><?xml version="1.0" encoding="utf-8"?>
<sst xmlns="http://schemas.openxmlformats.org/spreadsheetml/2006/main" count="40" uniqueCount="18">
  <si>
    <t>合計</t>
    <rPh sb="0" eb="2">
      <t>ゴウケイ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</si>
  <si>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</si>
  <si>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</si>
  <si>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日付</t>
    <rPh sb="0" eb="2">
      <t>ヒヅケ</t>
    </rPh>
    <phoneticPr fontId="1"/>
  </si>
  <si>
    <t>計</t>
    <rPh sb="0" eb="1">
      <t>ケイ</t>
    </rPh>
    <phoneticPr fontId="1"/>
  </si>
  <si>
    <t>品名</t>
    <rPh sb="0" eb="2">
      <t>ヒンメイ</t>
    </rPh>
    <phoneticPr fontId="1"/>
  </si>
  <si>
    <t>弁当一覧</t>
    <rPh sb="0" eb="4">
      <t>ベントウイチラン</t>
    </rPh>
    <phoneticPr fontId="1"/>
  </si>
  <si>
    <t>品番</t>
    <rPh sb="0" eb="2">
      <t>ヒンバン</t>
    </rPh>
    <phoneticPr fontId="1"/>
  </si>
  <si>
    <t>幕ノ内</t>
    <rPh sb="0" eb="1">
      <t>マク</t>
    </rPh>
    <rPh sb="2" eb="3">
      <t>ウチ</t>
    </rPh>
    <phoneticPr fontId="1"/>
  </si>
  <si>
    <t>のり弁</t>
    <rPh sb="2" eb="3">
      <t>ベン</t>
    </rPh>
    <phoneticPr fontId="1"/>
  </si>
  <si>
    <t>弁当販売数一覧(5個以上購入で１個当たりの単価15％(端数は四捨五入)引き）</t>
    <rPh sb="0" eb="7">
      <t>ベントウハンバイスウイチラン</t>
    </rPh>
    <rPh sb="9" eb="14">
      <t>コイジョウコウニュウ</t>
    </rPh>
    <rPh sb="27" eb="29">
      <t>ハスウ</t>
    </rPh>
    <rPh sb="30" eb="34">
      <t>シシャゴニュウ</t>
    </rPh>
    <rPh sb="35" eb="36">
      <t>ヒ</t>
    </rPh>
    <phoneticPr fontId="1"/>
  </si>
  <si>
    <t>通常単価</t>
    <rPh sb="0" eb="2">
      <t>ツウジョウ</t>
    </rPh>
    <rPh sb="2" eb="4">
      <t>タンカ</t>
    </rPh>
    <phoneticPr fontId="1"/>
  </si>
  <si>
    <t>5個以上</t>
    <rPh sb="1" eb="4">
      <t>コイジョウ</t>
    </rPh>
    <phoneticPr fontId="1"/>
  </si>
  <si>
    <t>オムそば</t>
    <phoneticPr fontId="1"/>
  </si>
  <si>
    <t>天丼</t>
    <rPh sb="0" eb="2">
      <t>テンドン</t>
    </rPh>
    <phoneticPr fontId="1"/>
  </si>
  <si>
    <t>パスタ</t>
    <phoneticPr fontId="1"/>
  </si>
  <si>
    <t>あんかけ</t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</si>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</sst>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56" fontId="0" fillId="0" borderId="0" xfId="0" applyNumberFormat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4" xfId="0" applyBorder="1" applyAlignment="1">
      <alignment horizontal="right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2" fillId="0" borderId="0" xfId="0" applyFont="1">
      <alignment vertical="center"/>
    </xf>
    <xf numFmtId="9" fontId="0" fillId="0" borderId="0" xfId="0" applyNumberForma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" xfId="0" applyBorder="1">
      <alignment vertical="center"/>
    </xf>
    <xf numFmtId="0" fontId="0" fillId="0" borderId="19" xfId="0" applyBorder="1" applyAlignment="1">
      <alignment horizontal="center" vertical="center"/>
    </xf>
    <xf numFmtId="56" fontId="0" fillId="0" borderId="22" xfId="0" applyNumberFormat="1" applyBorder="1">
      <alignment vertical="center"/>
    </xf>
    <xf numFmtId="56" fontId="0" fillId="0" borderId="23" xfId="0" applyNumberFormat="1" applyBorder="1">
      <alignment vertical="center"/>
    </xf>
    <xf numFmtId="56" fontId="0" fillId="0" borderId="24" xfId="0" applyNumberFormat="1" applyBorder="1">
      <alignment vertical="center"/>
    </xf>
    <xf numFmtId="0" fontId="0" fillId="0" borderId="25" xfId="0" applyBorder="1">
      <alignment vertical="center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>
      <alignment vertical="center"/>
    </xf>
    <xf numFmtId="0" fontId="0" fillId="0" borderId="1" xfId="0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50799-956D-4BD6-B42B-86D3E8912A52}">
  <sheetPr>
    <pageSetUpPr fitToPage="1"/>
  </sheetPr>
  <dimension ref="B2:M13"/>
  <sheetViews>
    <sheetView tabSelected="1" zoomScale="130" zoomScaleNormal="130" zoomScalePageLayoutView="115" workbookViewId="0"/>
  </sheetViews>
  <sheetFormatPr defaultRowHeight="18.75" x14ac:dyDescent="0.4"/>
  <sheetData>
    <row r="2" spans="2:13" x14ac:dyDescent="0.4">
      <c r="B2" s="19" t="s">
        <v>10</v>
      </c>
      <c r="I2" t="s">
        <v>6</v>
      </c>
      <c r="L2" s="20">
        <v>0.15</v>
      </c>
    </row>
    <row r="3" spans="2:13" x14ac:dyDescent="0.4">
      <c r="B3" s="29" t="s">
        <v>3</v>
      </c>
      <c r="C3" s="29" t="s">
        <v>7</v>
      </c>
      <c r="D3" s="29" t="s">
        <v>5</v>
      </c>
      <c r="E3" s="29" t="s">
        <v>1</v>
      </c>
      <c r="F3" s="29" t="s">
        <v>2</v>
      </c>
      <c r="G3" s="29" t="s">
        <v>0</v>
      </c>
      <c r="I3" s="29" t="s">
        <v>7</v>
      </c>
      <c r="J3" s="29" t="s">
        <v>5</v>
      </c>
      <c r="K3" s="29" t="s">
        <v>11</v>
      </c>
      <c r="L3" s="29" t="s">
        <v>12</v>
      </c>
    </row>
    <row r="4" spans="2:13" x14ac:dyDescent="0.4">
      <c r="B4" s="30">
        <v>44692</v>
      </c>
      <c r="C4" s="1">
        <v>100</v>
      </c>
      <c r="D4" s="1"/>
      <c r="E4" s="1"/>
      <c r="F4" s="1">
        <v>7</v>
      </c>
      <c r="G4" s="1"/>
      <c r="I4" s="1">
        <v>100</v>
      </c>
      <c r="J4" s="1" t="s">
        <v>13</v>
      </c>
      <c r="K4" s="1">
        <v>481</v>
      </c>
      <c r="L4" s="1"/>
    </row>
    <row r="5" spans="2:13" x14ac:dyDescent="0.4">
      <c r="B5" s="30">
        <v>44694</v>
      </c>
      <c r="C5" s="1">
        <v>101</v>
      </c>
      <c r="D5" s="1"/>
      <c r="E5" s="1"/>
      <c r="F5" s="1">
        <v>2</v>
      </c>
      <c r="G5" s="1"/>
      <c r="I5" s="1">
        <v>101</v>
      </c>
      <c r="J5" s="1" t="s">
        <v>14</v>
      </c>
      <c r="K5" s="1">
        <v>462</v>
      </c>
      <c r="L5" s="1"/>
    </row>
    <row r="6" spans="2:13" x14ac:dyDescent="0.4">
      <c r="B6" s="30">
        <v>44696</v>
      </c>
      <c r="C6" s="1">
        <v>105</v>
      </c>
      <c r="D6" s="1"/>
      <c r="E6" s="1"/>
      <c r="F6" s="1">
        <v>6</v>
      </c>
      <c r="G6" s="1"/>
      <c r="I6" s="1">
        <v>102</v>
      </c>
      <c r="J6" s="1" t="s">
        <v>15</v>
      </c>
      <c r="K6" s="1">
        <v>452</v>
      </c>
      <c r="L6" s="1"/>
    </row>
    <row r="7" spans="2:13" x14ac:dyDescent="0.4">
      <c r="B7" s="30">
        <v>44701</v>
      </c>
      <c r="C7" s="1">
        <v>103</v>
      </c>
      <c r="D7" s="1"/>
      <c r="E7" s="1"/>
      <c r="F7" s="1">
        <v>3</v>
      </c>
      <c r="G7" s="1"/>
      <c r="I7" s="1">
        <v>103</v>
      </c>
      <c r="J7" s="1" t="s">
        <v>8</v>
      </c>
      <c r="K7" s="1">
        <v>528</v>
      </c>
      <c r="L7" s="1"/>
    </row>
    <row r="8" spans="2:13" x14ac:dyDescent="0.4">
      <c r="B8" s="30">
        <v>44703</v>
      </c>
      <c r="C8" s="1">
        <v>102</v>
      </c>
      <c r="D8" s="1"/>
      <c r="E8" s="1"/>
      <c r="F8" s="1">
        <v>4</v>
      </c>
      <c r="G8" s="1"/>
      <c r="I8" s="1">
        <v>104</v>
      </c>
      <c r="J8" s="1" t="s">
        <v>9</v>
      </c>
      <c r="K8" s="1">
        <v>424</v>
      </c>
      <c r="L8" s="1"/>
    </row>
    <row r="9" spans="2:13" x14ac:dyDescent="0.4">
      <c r="B9" s="30">
        <v>44705</v>
      </c>
      <c r="C9" s="1">
        <v>104</v>
      </c>
      <c r="D9" s="1"/>
      <c r="E9" s="1"/>
      <c r="F9" s="1">
        <v>9</v>
      </c>
      <c r="G9" s="1"/>
      <c r="I9" s="1">
        <v>105</v>
      </c>
      <c r="J9" s="1" t="s">
        <v>16</v>
      </c>
      <c r="K9" s="1">
        <v>553</v>
      </c>
      <c r="L9" s="1"/>
    </row>
    <row r="10" spans="2:13" x14ac:dyDescent="0.4">
      <c r="B10" s="30">
        <v>44707</v>
      </c>
      <c r="C10" s="1">
        <v>102</v>
      </c>
      <c r="D10" s="1"/>
      <c r="E10" s="1"/>
      <c r="F10" s="1">
        <v>2</v>
      </c>
      <c r="G10" s="1"/>
    </row>
    <row r="11" spans="2:13" x14ac:dyDescent="0.4">
      <c r="B11" s="30">
        <v>44708</v>
      </c>
      <c r="C11" s="1">
        <v>105</v>
      </c>
      <c r="D11" s="1"/>
      <c r="E11" s="1"/>
      <c r="F11" s="1">
        <v>5</v>
      </c>
      <c r="G11" s="1"/>
    </row>
    <row r="12" spans="2:13" x14ac:dyDescent="0.4">
      <c r="B12" s="2"/>
      <c r="E12" s="31" t="s">
        <v>4</v>
      </c>
      <c r="F12" s="1"/>
      <c r="G12" s="1"/>
    </row>
    <row r="13" spans="2:13" x14ac:dyDescent="0.4">
      <c r="M13" t="s">
        <v>17</v>
      </c>
    </row>
  </sheetData>
  <phoneticPr fontId="1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&amp;Cぽこそん教室
エクセル編　Level.26&amp;R練習問題1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0D11-FC9A-4D8F-8CE4-567816EC786D}">
  <sheetPr>
    <pageSetUpPr fitToPage="1"/>
  </sheetPr>
  <dimension ref="B2:M13"/>
  <sheetViews>
    <sheetView zoomScale="130" zoomScaleNormal="130" zoomScalePageLayoutView="115" workbookViewId="0"/>
  </sheetViews>
  <sheetFormatPr defaultRowHeight="18.75" x14ac:dyDescent="0.4"/>
  <sheetData>
    <row r="2" spans="2:13" ht="19.5" thickBot="1" x14ac:dyDescent="0.45">
      <c r="B2" s="19" t="s">
        <v>10</v>
      </c>
      <c r="I2" t="s">
        <v>6</v>
      </c>
      <c r="L2" s="20">
        <v>0.15</v>
      </c>
    </row>
    <row r="3" spans="2:13" ht="30" customHeight="1" thickBot="1" x14ac:dyDescent="0.45">
      <c r="B3" s="24" t="s">
        <v>3</v>
      </c>
      <c r="C3" s="21" t="s">
        <v>7</v>
      </c>
      <c r="D3" s="11" t="s">
        <v>5</v>
      </c>
      <c r="E3" s="11" t="s">
        <v>1</v>
      </c>
      <c r="F3" s="11" t="s">
        <v>2</v>
      </c>
      <c r="G3" s="12" t="s">
        <v>0</v>
      </c>
      <c r="I3" s="10" t="s">
        <v>7</v>
      </c>
      <c r="J3" s="11" t="s">
        <v>5</v>
      </c>
      <c r="K3" s="11" t="s">
        <v>11</v>
      </c>
      <c r="L3" s="12" t="s">
        <v>12</v>
      </c>
    </row>
    <row r="4" spans="2:13" x14ac:dyDescent="0.4">
      <c r="B4" s="25">
        <v>44692</v>
      </c>
      <c r="C4" s="22">
        <v>100</v>
      </c>
      <c r="D4" s="3" t="str">
        <f>VLOOKUP(C4,$I$4:$L$9,2,FALSE)</f>
        <v>オムそば</v>
      </c>
      <c r="E4" s="3">
        <f>VLOOKUP(C4,$I$4:$L$9,IF(F4&gt;=5,4,3),FALSE)</f>
        <v>409</v>
      </c>
      <c r="F4" s="3">
        <v>7</v>
      </c>
      <c r="G4" s="9">
        <f>E4*F4</f>
        <v>2863</v>
      </c>
      <c r="I4" s="13">
        <v>100</v>
      </c>
      <c r="J4" s="3" t="s">
        <v>13</v>
      </c>
      <c r="K4" s="3">
        <v>481</v>
      </c>
      <c r="L4" s="9">
        <f>ROUND(K4*(1-$L$2),0)</f>
        <v>409</v>
      </c>
    </row>
    <row r="5" spans="2:13" x14ac:dyDescent="0.4">
      <c r="B5" s="26">
        <v>44694</v>
      </c>
      <c r="C5" s="23">
        <v>101</v>
      </c>
      <c r="D5" s="1" t="str">
        <f t="shared" ref="D5:D10" si="0">VLOOKUP(C5,$I$4:$L$9,2,FALSE)</f>
        <v>天丼</v>
      </c>
      <c r="E5" s="1">
        <f t="shared" ref="E5:E11" si="1">VLOOKUP(C5,$I$4:$L$9,IF(F5&gt;=5,4,3),FALSE)</f>
        <v>462</v>
      </c>
      <c r="F5" s="1">
        <v>2</v>
      </c>
      <c r="G5" s="4">
        <f t="shared" ref="G5:G11" si="2">E5*F5</f>
        <v>924</v>
      </c>
      <c r="I5" s="7">
        <v>101</v>
      </c>
      <c r="J5" s="1" t="s">
        <v>14</v>
      </c>
      <c r="K5" s="1">
        <v>462</v>
      </c>
      <c r="L5" s="4">
        <f t="shared" ref="L5:L9" si="3">ROUND(K5*(1-$L$2),0)</f>
        <v>393</v>
      </c>
    </row>
    <row r="6" spans="2:13" x14ac:dyDescent="0.4">
      <c r="B6" s="26">
        <v>44696</v>
      </c>
      <c r="C6" s="23">
        <v>105</v>
      </c>
      <c r="D6" s="1" t="str">
        <f t="shared" si="0"/>
        <v>あんかけ</v>
      </c>
      <c r="E6" s="1">
        <f t="shared" si="1"/>
        <v>470</v>
      </c>
      <c r="F6" s="1">
        <v>6</v>
      </c>
      <c r="G6" s="4">
        <f t="shared" si="2"/>
        <v>2820</v>
      </c>
      <c r="I6" s="7">
        <v>102</v>
      </c>
      <c r="J6" s="1" t="s">
        <v>15</v>
      </c>
      <c r="K6" s="1">
        <v>452</v>
      </c>
      <c r="L6" s="4">
        <f>ROUND(K6*(1-$L$2),0)</f>
        <v>384</v>
      </c>
    </row>
    <row r="7" spans="2:13" x14ac:dyDescent="0.4">
      <c r="B7" s="26">
        <v>44701</v>
      </c>
      <c r="C7" s="23">
        <v>103</v>
      </c>
      <c r="D7" s="1" t="str">
        <f>VLOOKUP(C7,$I$4:$L$9,2,FALSE)</f>
        <v>幕ノ内</v>
      </c>
      <c r="E7" s="1">
        <f t="shared" si="1"/>
        <v>528</v>
      </c>
      <c r="F7" s="1">
        <v>3</v>
      </c>
      <c r="G7" s="4">
        <f t="shared" si="2"/>
        <v>1584</v>
      </c>
      <c r="I7" s="7">
        <v>103</v>
      </c>
      <c r="J7" s="1" t="s">
        <v>8</v>
      </c>
      <c r="K7" s="1">
        <v>528</v>
      </c>
      <c r="L7" s="4">
        <f t="shared" si="3"/>
        <v>449</v>
      </c>
    </row>
    <row r="8" spans="2:13" x14ac:dyDescent="0.4">
      <c r="B8" s="26">
        <v>44703</v>
      </c>
      <c r="C8" s="23">
        <v>102</v>
      </c>
      <c r="D8" s="1" t="str">
        <f t="shared" si="0"/>
        <v>パスタ</v>
      </c>
      <c r="E8" s="1">
        <f t="shared" si="1"/>
        <v>452</v>
      </c>
      <c r="F8" s="1">
        <v>4</v>
      </c>
      <c r="G8" s="4">
        <f t="shared" si="2"/>
        <v>1808</v>
      </c>
      <c r="I8" s="7">
        <v>104</v>
      </c>
      <c r="J8" s="1" t="s">
        <v>9</v>
      </c>
      <c r="K8" s="1">
        <v>424</v>
      </c>
      <c r="L8" s="4">
        <f t="shared" si="3"/>
        <v>360</v>
      </c>
    </row>
    <row r="9" spans="2:13" ht="19.5" thickBot="1" x14ac:dyDescent="0.45">
      <c r="B9" s="26">
        <v>44705</v>
      </c>
      <c r="C9" s="23">
        <v>104</v>
      </c>
      <c r="D9" s="1" t="str">
        <f t="shared" si="0"/>
        <v>のり弁</v>
      </c>
      <c r="E9" s="1">
        <f t="shared" si="1"/>
        <v>360</v>
      </c>
      <c r="F9" s="1">
        <v>9</v>
      </c>
      <c r="G9" s="4">
        <f t="shared" si="2"/>
        <v>3240</v>
      </c>
      <c r="I9" s="8">
        <v>105</v>
      </c>
      <c r="J9" s="5" t="s">
        <v>16</v>
      </c>
      <c r="K9" s="5">
        <v>553</v>
      </c>
      <c r="L9" s="6">
        <f t="shared" si="3"/>
        <v>470</v>
      </c>
    </row>
    <row r="10" spans="2:13" x14ac:dyDescent="0.4">
      <c r="B10" s="26">
        <v>44707</v>
      </c>
      <c r="C10" s="23">
        <v>102</v>
      </c>
      <c r="D10" s="1" t="str">
        <f t="shared" si="0"/>
        <v>パスタ</v>
      </c>
      <c r="E10" s="1">
        <f t="shared" si="1"/>
        <v>452</v>
      </c>
      <c r="F10" s="1">
        <v>2</v>
      </c>
      <c r="G10" s="4">
        <f t="shared" si="2"/>
        <v>904</v>
      </c>
    </row>
    <row r="11" spans="2:13" ht="19.5" thickBot="1" x14ac:dyDescent="0.45">
      <c r="B11" s="27">
        <v>44708</v>
      </c>
      <c r="C11" s="28">
        <v>105</v>
      </c>
      <c r="D11" s="5" t="str">
        <f>VLOOKUP(C11,$I$4:$L$9,2,FALSE)</f>
        <v>あんかけ</v>
      </c>
      <c r="E11" s="17">
        <f t="shared" si="1"/>
        <v>470</v>
      </c>
      <c r="F11" s="17">
        <v>5</v>
      </c>
      <c r="G11" s="18">
        <f t="shared" si="2"/>
        <v>2350</v>
      </c>
    </row>
    <row r="12" spans="2:13" ht="19.5" thickBot="1" x14ac:dyDescent="0.45">
      <c r="B12" s="2"/>
      <c r="E12" s="14" t="s">
        <v>4</v>
      </c>
      <c r="F12" s="15">
        <f>SUM(F4:F11)</f>
        <v>38</v>
      </c>
      <c r="G12" s="16">
        <f>SUM(G4:G11)</f>
        <v>16493</v>
      </c>
    </row>
    <row r="13" spans="2:13" x14ac:dyDescent="0.4">
      <c r="M13" t="s">
        <v>17</v>
      </c>
    </row>
  </sheetData>
  <phoneticPr fontId="1"/>
  <printOptions horizontalCentered="1" verticalCentered="1" headings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&amp;Cぽこそん教室
エクセル編　Level.26&amp;R練習問題1解答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問題</vt:lpstr>
      <vt:lpstr>解答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2022-05-18T08:58:55Z</cp:lastPrinted>
  <dcterms:created xsi:type="dcterms:W3CDTF">2022-03-03T09:46:43Z</dcterms:created>
  <dcterms:modified xsi:type="dcterms:W3CDTF">2022-06-27T09:49:38Z</dcterms:modified>
</cp:coreProperties>
</file>